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0" windowWidth="15456" windowHeight="10116" activeTab="1"/>
  </bookViews>
  <sheets>
    <sheet name="English" sheetId="1" r:id="rId1"/>
    <sheet name="עברית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<sst xmlns="http://schemas.openxmlformats.org/spreadsheetml/2006/main" count="104" uniqueCount="43">
  <si>
    <t>West Bank</t>
  </si>
  <si>
    <t>Total</t>
  </si>
  <si>
    <t>Israelis</t>
  </si>
  <si>
    <t>Palestinians</t>
  </si>
  <si>
    <t>CPS</t>
  </si>
  <si>
    <t>Israeli Side</t>
  </si>
  <si>
    <t>Palestinian Side</t>
  </si>
  <si>
    <t>Geography</t>
  </si>
  <si>
    <t>Area on Israeli Side (sq. km.)</t>
  </si>
  <si>
    <t>Demography¹</t>
  </si>
  <si>
    <t>Notes</t>
  </si>
  <si>
    <r>
      <t>East Jerusalem</t>
    </r>
    <r>
      <rPr>
        <sz val="10"/>
        <rFont val="Arial"/>
        <family val="0"/>
      </rPr>
      <t>²</t>
    </r>
  </si>
  <si>
    <t>Percentage³</t>
  </si>
  <si>
    <t>³ Percentage is calculated out of the land mass of the West Bank and East Jerusalem combined, excluding the Latrun Salient (approximately 5640 sq. km.).</t>
  </si>
  <si>
    <t>*** The population of the Jewish Quarter, represented in box D8, along with the rest of the Old City, is under Israeli control with special arrangemnets.  A barrier is not built around the Old City as it is surrounded by the old walls themselves.</t>
  </si>
  <si>
    <t>Geneva</t>
  </si>
  <si>
    <r>
      <t>East Jerusalem</t>
    </r>
    <r>
      <rPr>
        <sz val="10"/>
        <rFont val="Arial"/>
        <family val="0"/>
      </rPr>
      <t>² ***</t>
    </r>
  </si>
  <si>
    <t>GOI</t>
  </si>
  <si>
    <t>¹ Israeli data based on ICBS figures (12/31/2004 data for localities under 1,000 people; 12/31/2005 provisional data for localities over 1,000 people); Palestinian data based on PCBS figures for midyear 2005; Jerusalem data for both Israelis and Palestinians based on JIIS figures for 12/31/2003.</t>
  </si>
  <si>
    <t>² 'East Jerusalem' describes the area between the 1967 Green Line and Jerusalem's municipal boundary as defined by Israel.  This is due to data-gathering considerations only.</t>
  </si>
  <si>
    <t>Length (km.)</t>
  </si>
  <si>
    <t>Difference (Change From GOI Route)</t>
  </si>
  <si>
    <t>Green Line</t>
  </si>
  <si>
    <r>
      <t>East Jerusalem</t>
    </r>
    <r>
      <rPr>
        <sz val="10"/>
        <rFont val="Arial"/>
        <family val="0"/>
      </rPr>
      <t>²</t>
    </r>
  </si>
  <si>
    <t>קו ירוק</t>
  </si>
  <si>
    <t>תוואי ממשלה</t>
  </si>
  <si>
    <t>חלופת המועצה לשלום ובטחון</t>
  </si>
  <si>
    <t>ז'נבה</t>
  </si>
  <si>
    <t>גדמ"ע</t>
  </si>
  <si>
    <r>
      <t>מז' ירושלים</t>
    </r>
    <r>
      <rPr>
        <sz val="10"/>
        <rFont val="Arial"/>
        <family val="0"/>
      </rPr>
      <t>²</t>
    </r>
  </si>
  <si>
    <t>סה"כ</t>
  </si>
  <si>
    <t>דמוגרפיה¹</t>
  </si>
  <si>
    <t>גאוגרפיה</t>
  </si>
  <si>
    <t>אורך (ק"מ)</t>
  </si>
  <si>
    <t>שטח בצד הישראלי (קמ"ר)</t>
  </si>
  <si>
    <t>אחוזים³</t>
  </si>
  <si>
    <t>ישראלים</t>
  </si>
  <si>
    <t>פלסטינים</t>
  </si>
  <si>
    <t>בצד הישראלי</t>
  </si>
  <si>
    <t>בצד הפלסטיני</t>
  </si>
  <si>
    <t>הבדל (מעבר מתוואי הממשלה ל...)</t>
  </si>
  <si>
    <t>GOI Route</t>
  </si>
  <si>
    <t>CPS Proposal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</si>
</sst>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6">
    <font>
      <sz val="10"/>
      <name val="Arial"/>
      <family val="0"/>
    </font>
    <font>
      <sz val="8"/>
      <name val="Arial"/>
      <family val="0"/>
    </font>
    <font>
      <sz val="10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David"/>
      <family val="0"/>
    </font>
    <font>
      <b/>
      <sz val="12"/>
      <name val="David"/>
      <family val="0"/>
    </font>
    <font>
      <u val="single"/>
      <sz val="12"/>
      <name val="David"/>
      <family val="0"/>
    </font>
    <font>
      <u val="single"/>
      <sz val="9"/>
      <name val="David"/>
      <family val="0"/>
    </font>
    <font>
      <vertAlign val="subscript"/>
      <sz val="10"/>
      <name val="Arial"/>
      <family val="2"/>
    </font>
    <font>
      <b/>
      <sz val="18"/>
      <name val="Arial"/>
      <family val="2"/>
    </font>
    <font>
      <b/>
      <sz val="13.5"/>
      <name val="Arial"/>
      <family val="2"/>
    </font>
    <font>
      <sz val="7.5"/>
      <name val="Arial"/>
      <family val="2"/>
    </font>
    <font>
      <u val="single"/>
      <sz val="8"/>
      <name val="Tahoma"/>
      <family val="2"/>
    </font>
    <font>
      <sz val="8"/>
      <name val="Tahoma"/>
      <family val="2"/>
    </font>
    <font>
      <b/>
      <sz val="10"/>
      <name val="David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20" applyAlignment="1">
      <alignment horizontal="right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 horizontal="right" wrapText="1" readingOrder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0" fontId="6" fillId="0" borderId="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="85" zoomScaleNormal="85" workbookViewId="0" topLeftCell="A1">
      <selection activeCell="I6" sqref="I6"/>
    </sheetView>
  </sheetViews>
  <sheetFormatPr defaultColWidth="9.140625" defaultRowHeight="12.75"/>
  <cols>
    <col min="1" max="1" width="7.7109375" style="1" bestFit="1" customWidth="1"/>
    <col min="2" max="2" width="16.140625" style="1" bestFit="1" customWidth="1"/>
    <col min="3" max="3" width="8.28125" style="1" bestFit="1" customWidth="1"/>
    <col min="4" max="4" width="11.57421875" style="1" bestFit="1" customWidth="1"/>
    <col min="5" max="5" width="14.00390625" style="1" customWidth="1"/>
    <col min="6" max="6" width="11.57421875" style="1" customWidth="1"/>
    <col min="7" max="7" width="12.28125" style="1" bestFit="1" customWidth="1"/>
    <col min="8" max="8" width="27.140625" style="1" bestFit="1" customWidth="1"/>
    <col min="9" max="9" width="11.57421875" style="1" bestFit="1" customWidth="1"/>
    <col min="10" max="10" width="9.8515625" style="1" bestFit="1" customWidth="1"/>
    <col min="11" max="11" width="9.28125" style="1" bestFit="1" customWidth="1"/>
    <col min="12" max="16384" width="8.8515625" style="1" customWidth="1"/>
  </cols>
  <sheetData>
    <row r="1" spans="3:9" ht="15">
      <c r="C1" s="54" t="s">
        <v>9</v>
      </c>
      <c r="D1" s="54"/>
      <c r="E1" s="54"/>
      <c r="F1" s="54"/>
      <c r="G1" s="54" t="s">
        <v>7</v>
      </c>
      <c r="H1" s="54"/>
      <c r="I1" s="54"/>
    </row>
    <row r="2" spans="3:9" ht="15">
      <c r="C2" s="55" t="s">
        <v>2</v>
      </c>
      <c r="D2" s="55"/>
      <c r="E2" s="55" t="s">
        <v>3</v>
      </c>
      <c r="F2" s="55"/>
      <c r="G2" s="23" t="s">
        <v>20</v>
      </c>
      <c r="H2" s="23" t="s">
        <v>8</v>
      </c>
      <c r="I2" s="23" t="s">
        <v>12</v>
      </c>
    </row>
    <row r="3" spans="3:9" ht="15">
      <c r="C3" s="24" t="s">
        <v>5</v>
      </c>
      <c r="D3" s="24" t="s">
        <v>6</v>
      </c>
      <c r="E3" s="24" t="s">
        <v>5</v>
      </c>
      <c r="F3" s="24" t="s">
        <v>6</v>
      </c>
      <c r="G3" s="25"/>
      <c r="H3" s="25"/>
      <c r="I3" s="25"/>
    </row>
    <row r="4" spans="1:9" ht="15">
      <c r="A4" s="47" t="s">
        <v>22</v>
      </c>
      <c r="B4" s="26" t="s">
        <v>0</v>
      </c>
      <c r="C4" s="30"/>
      <c r="D4" s="30">
        <v>245416</v>
      </c>
      <c r="E4" s="30"/>
      <c r="F4" s="7">
        <v>2148730</v>
      </c>
      <c r="G4" s="30"/>
      <c r="H4" s="30"/>
      <c r="I4" s="30"/>
    </row>
    <row r="5" spans="1:9" ht="15">
      <c r="A5" s="47"/>
      <c r="B5" s="26" t="s">
        <v>11</v>
      </c>
      <c r="C5" s="30"/>
      <c r="D5" s="30">
        <v>176181</v>
      </c>
      <c r="E5" s="30"/>
      <c r="F5" s="7">
        <v>223486</v>
      </c>
      <c r="G5" s="30"/>
      <c r="H5" s="30"/>
      <c r="I5" s="30"/>
    </row>
    <row r="6" spans="1:9" ht="15">
      <c r="A6" s="48"/>
      <c r="B6" s="29" t="s">
        <v>1</v>
      </c>
      <c r="C6" s="11"/>
      <c r="D6" s="11">
        <f>SUM(D4:D5)</f>
        <v>421597</v>
      </c>
      <c r="E6" s="11"/>
      <c r="F6" s="11">
        <f>SUM(F4:F5)</f>
        <v>2372216</v>
      </c>
      <c r="G6" s="12">
        <v>316.4</v>
      </c>
      <c r="H6" s="33">
        <v>0</v>
      </c>
      <c r="I6" s="31">
        <v>0</v>
      </c>
    </row>
    <row r="7" spans="1:11" ht="15.75" customHeight="1">
      <c r="A7" s="56" t="s">
        <v>17</v>
      </c>
      <c r="B7" s="26" t="s">
        <v>0</v>
      </c>
      <c r="C7" s="3">
        <v>187817</v>
      </c>
      <c r="D7" s="3">
        <v>57599</v>
      </c>
      <c r="E7" s="3">
        <v>29488</v>
      </c>
      <c r="F7" s="3">
        <v>2119242</v>
      </c>
      <c r="G7" s="4"/>
      <c r="H7" s="4"/>
      <c r="I7" s="4"/>
      <c r="J7" s="2"/>
      <c r="K7" s="2"/>
    </row>
    <row r="8" spans="1:10" ht="15">
      <c r="A8" s="56"/>
      <c r="B8" s="26" t="s">
        <v>11</v>
      </c>
      <c r="C8" s="3">
        <v>176181</v>
      </c>
      <c r="D8" s="3">
        <v>0</v>
      </c>
      <c r="E8" s="3">
        <v>202337</v>
      </c>
      <c r="F8" s="3">
        <v>21149</v>
      </c>
      <c r="G8" s="4"/>
      <c r="H8" s="4"/>
      <c r="I8" s="4"/>
      <c r="J8" s="2"/>
    </row>
    <row r="9" spans="1:10" ht="15">
      <c r="A9" s="56"/>
      <c r="B9" s="27" t="s">
        <v>1</v>
      </c>
      <c r="C9" s="11">
        <f>SUM(C7:C8)</f>
        <v>363998</v>
      </c>
      <c r="D9" s="11">
        <f>SUM(D7:D8)</f>
        <v>57599</v>
      </c>
      <c r="E9" s="11">
        <f>SUM(E7:E8)</f>
        <v>231825</v>
      </c>
      <c r="F9" s="11">
        <f>SUM(F7:F8)</f>
        <v>2140391</v>
      </c>
      <c r="G9" s="33">
        <v>682.3</v>
      </c>
      <c r="H9" s="33">
        <v>484.5</v>
      </c>
      <c r="I9" s="31">
        <f>H9/5636</f>
        <v>0.0859652235628105</v>
      </c>
      <c r="J9" s="2"/>
    </row>
    <row r="10" spans="1:11" ht="15.75" customHeight="1">
      <c r="A10" s="46" t="s">
        <v>4</v>
      </c>
      <c r="B10" s="28" t="s">
        <v>0</v>
      </c>
      <c r="C10" s="7">
        <v>175366</v>
      </c>
      <c r="D10" s="7">
        <v>70050</v>
      </c>
      <c r="E10" s="7">
        <v>6089</v>
      </c>
      <c r="F10" s="7">
        <v>2142641</v>
      </c>
      <c r="G10" s="6"/>
      <c r="H10" s="6"/>
      <c r="I10" s="5"/>
      <c r="J10" s="2"/>
      <c r="K10" s="2"/>
    </row>
    <row r="11" spans="1:11" ht="15">
      <c r="A11" s="47"/>
      <c r="B11" s="26" t="s">
        <v>16</v>
      </c>
      <c r="C11" s="3">
        <v>173794</v>
      </c>
      <c r="D11" s="7">
        <v>2387</v>
      </c>
      <c r="E11" s="7">
        <v>20946</v>
      </c>
      <c r="F11" s="7">
        <v>202540</v>
      </c>
      <c r="G11" s="8"/>
      <c r="H11" s="8"/>
      <c r="I11" s="5"/>
      <c r="J11" s="2"/>
      <c r="K11" s="2"/>
    </row>
    <row r="12" spans="1:9" ht="15">
      <c r="A12" s="48"/>
      <c r="B12" s="29" t="s">
        <v>1</v>
      </c>
      <c r="C12" s="11">
        <f>SUM(C10:C11)</f>
        <v>349160</v>
      </c>
      <c r="D12" s="11">
        <f>SUM(D10:D11)</f>
        <v>72437</v>
      </c>
      <c r="E12" s="11">
        <f>SUM(E10:E11)</f>
        <v>27035</v>
      </c>
      <c r="F12" s="11">
        <f>SUM(F10:F11)</f>
        <v>2345181</v>
      </c>
      <c r="G12" s="33">
        <v>577.6</v>
      </c>
      <c r="H12" s="33">
        <v>321.3</v>
      </c>
      <c r="I12" s="31">
        <f>H12/5636</f>
        <v>0.05700851667849539</v>
      </c>
    </row>
    <row r="13" spans="1:10" ht="15">
      <c r="A13" s="46" t="s">
        <v>15</v>
      </c>
      <c r="B13" s="28" t="s">
        <v>0</v>
      </c>
      <c r="C13" s="7">
        <v>133965</v>
      </c>
      <c r="D13" s="7">
        <v>111451</v>
      </c>
      <c r="E13" s="7">
        <v>0</v>
      </c>
      <c r="F13" s="7">
        <v>2148730</v>
      </c>
      <c r="G13" s="13"/>
      <c r="H13" s="13"/>
      <c r="I13" s="5"/>
      <c r="J13" s="2"/>
    </row>
    <row r="14" spans="1:10" ht="15">
      <c r="A14" s="47"/>
      <c r="B14" s="26" t="s">
        <v>11</v>
      </c>
      <c r="C14" s="7">
        <v>172827</v>
      </c>
      <c r="D14" s="7">
        <v>3354</v>
      </c>
      <c r="E14" s="7">
        <v>0</v>
      </c>
      <c r="F14" s="7">
        <v>223486</v>
      </c>
      <c r="G14" s="13"/>
      <c r="H14" s="13"/>
      <c r="I14" s="5"/>
      <c r="J14" s="2"/>
    </row>
    <row r="15" spans="1:10" ht="15">
      <c r="A15" s="48"/>
      <c r="B15" s="29" t="s">
        <v>1</v>
      </c>
      <c r="C15" s="11">
        <f>SUM(C13:C14)</f>
        <v>306792</v>
      </c>
      <c r="D15" s="11">
        <f>SUM(D13:D14)</f>
        <v>114805</v>
      </c>
      <c r="E15" s="11">
        <f>SUM(E13:E14)</f>
        <v>0</v>
      </c>
      <c r="F15" s="11">
        <f>SUM(F13:F14)</f>
        <v>2372216</v>
      </c>
      <c r="G15" s="33">
        <v>461.3</v>
      </c>
      <c r="H15" s="33">
        <v>124</v>
      </c>
      <c r="I15" s="31">
        <f>H15/5636</f>
        <v>0.0220014194464159</v>
      </c>
      <c r="J15" s="2"/>
    </row>
    <row r="16" spans="3:9" ht="15">
      <c r="C16" s="9"/>
      <c r="D16" s="9"/>
      <c r="E16" s="9"/>
      <c r="F16" s="9"/>
      <c r="G16" s="9"/>
      <c r="H16" s="9"/>
      <c r="I16" s="10"/>
    </row>
    <row r="17" spans="1:9" ht="15">
      <c r="A17" s="50" t="s">
        <v>21</v>
      </c>
      <c r="B17" s="50"/>
      <c r="C17" s="50"/>
      <c r="D17" s="50"/>
      <c r="E17" s="50"/>
      <c r="F17" s="50"/>
      <c r="G17" s="50"/>
      <c r="H17" s="50"/>
      <c r="I17" s="50"/>
    </row>
    <row r="18" spans="1:9" ht="15">
      <c r="A18" s="51" t="s">
        <v>4</v>
      </c>
      <c r="B18" s="26" t="s">
        <v>0</v>
      </c>
      <c r="C18" s="32">
        <f>C10-C7</f>
        <v>-12451</v>
      </c>
      <c r="D18" s="32">
        <f>D10-D7</f>
        <v>12451</v>
      </c>
      <c r="E18" s="32">
        <f>E10-E7</f>
        <v>-23399</v>
      </c>
      <c r="F18" s="32">
        <f>F10-F7</f>
        <v>23399</v>
      </c>
      <c r="G18" s="32"/>
      <c r="H18" s="32"/>
      <c r="I18" s="32"/>
    </row>
    <row r="19" spans="1:9" ht="15">
      <c r="A19" s="51"/>
      <c r="B19" s="26" t="s">
        <v>23</v>
      </c>
      <c r="C19" s="32">
        <f aca="true" t="shared" si="0" ref="C19:F20">C11-C8</f>
        <v>-2387</v>
      </c>
      <c r="D19" s="32">
        <f t="shared" si="0"/>
        <v>2387</v>
      </c>
      <c r="E19" s="32">
        <f t="shared" si="0"/>
        <v>-181391</v>
      </c>
      <c r="F19" s="32">
        <f t="shared" si="0"/>
        <v>181391</v>
      </c>
      <c r="G19" s="32"/>
      <c r="H19" s="32"/>
      <c r="I19" s="32"/>
    </row>
    <row r="20" spans="1:9" ht="15">
      <c r="A20" s="52"/>
      <c r="B20" s="27" t="s">
        <v>1</v>
      </c>
      <c r="C20" s="34">
        <f t="shared" si="0"/>
        <v>-14838</v>
      </c>
      <c r="D20" s="34">
        <f t="shared" si="0"/>
        <v>14838</v>
      </c>
      <c r="E20" s="34">
        <f t="shared" si="0"/>
        <v>-204790</v>
      </c>
      <c r="F20" s="34">
        <f t="shared" si="0"/>
        <v>204790</v>
      </c>
      <c r="G20" s="33">
        <f>G12-G9</f>
        <v>-104.69999999999993</v>
      </c>
      <c r="H20" s="33">
        <f>H12-H9</f>
        <v>-163.2</v>
      </c>
      <c r="I20" s="31">
        <f>I12-I9</f>
        <v>-0.028956706884315113</v>
      </c>
    </row>
    <row r="21" spans="1:9" ht="15">
      <c r="A21" s="53" t="s">
        <v>15</v>
      </c>
      <c r="B21" s="28" t="s">
        <v>0</v>
      </c>
      <c r="C21" s="7">
        <f aca="true" t="shared" si="1" ref="C21:F22">C13-C7</f>
        <v>-53852</v>
      </c>
      <c r="D21" s="7">
        <f t="shared" si="1"/>
        <v>53852</v>
      </c>
      <c r="E21" s="7">
        <f t="shared" si="1"/>
        <v>-29488</v>
      </c>
      <c r="F21" s="7">
        <f t="shared" si="1"/>
        <v>29488</v>
      </c>
      <c r="G21" s="7"/>
      <c r="H21" s="7"/>
      <c r="I21" s="7"/>
    </row>
    <row r="22" spans="1:9" ht="15">
      <c r="A22" s="51"/>
      <c r="B22" s="26" t="s">
        <v>23</v>
      </c>
      <c r="C22" s="7">
        <f t="shared" si="1"/>
        <v>-3354</v>
      </c>
      <c r="D22" s="7">
        <f t="shared" si="1"/>
        <v>3354</v>
      </c>
      <c r="E22" s="7">
        <f t="shared" si="1"/>
        <v>-202337</v>
      </c>
      <c r="F22" s="7">
        <f t="shared" si="1"/>
        <v>202337</v>
      </c>
      <c r="G22" s="7"/>
      <c r="H22" s="7"/>
      <c r="I22" s="7"/>
    </row>
    <row r="23" spans="1:9" ht="15">
      <c r="A23" s="52"/>
      <c r="B23" s="29" t="s">
        <v>1</v>
      </c>
      <c r="C23" s="34">
        <f aca="true" t="shared" si="2" ref="C23:I23">C15-C9</f>
        <v>-57206</v>
      </c>
      <c r="D23" s="34">
        <f t="shared" si="2"/>
        <v>57206</v>
      </c>
      <c r="E23" s="34">
        <f t="shared" si="2"/>
        <v>-231825</v>
      </c>
      <c r="F23" s="34">
        <f t="shared" si="2"/>
        <v>231825</v>
      </c>
      <c r="G23" s="33">
        <f t="shared" si="2"/>
        <v>-220.99999999999994</v>
      </c>
      <c r="H23" s="33">
        <f t="shared" si="2"/>
        <v>-360.5</v>
      </c>
      <c r="I23" s="31">
        <f t="shared" si="2"/>
        <v>-0.0639638041163946</v>
      </c>
    </row>
    <row r="24" spans="3:9" ht="15">
      <c r="C24" s="9"/>
      <c r="D24" s="9"/>
      <c r="E24" s="9"/>
      <c r="F24" s="9"/>
      <c r="G24" s="9"/>
      <c r="H24" s="9"/>
      <c r="I24" s="10"/>
    </row>
    <row r="25" spans="3:9" ht="15">
      <c r="C25" s="9"/>
      <c r="D25" s="9"/>
      <c r="E25" s="9"/>
      <c r="F25" s="9"/>
      <c r="G25" s="9"/>
      <c r="H25" s="9"/>
      <c r="I25" s="10"/>
    </row>
    <row r="26" spans="3:9" ht="15">
      <c r="C26" s="9"/>
      <c r="D26" s="9"/>
      <c r="E26" s="9"/>
      <c r="F26" s="9"/>
      <c r="G26" s="9"/>
      <c r="H26" s="9"/>
      <c r="I26" s="10"/>
    </row>
    <row r="27" spans="1:9" ht="15">
      <c r="A27" s="21" t="s">
        <v>10</v>
      </c>
      <c r="B27" s="22"/>
      <c r="C27" s="22"/>
      <c r="D27" s="22"/>
      <c r="E27" s="22"/>
      <c r="F27" s="22"/>
      <c r="G27" s="22"/>
      <c r="H27" s="22"/>
      <c r="I27" s="22"/>
    </row>
    <row r="28" spans="1:9" ht="15.75" customHeight="1">
      <c r="A28" s="49" t="s">
        <v>18</v>
      </c>
      <c r="B28" s="49"/>
      <c r="C28" s="49"/>
      <c r="D28" s="49"/>
      <c r="E28" s="49"/>
      <c r="F28" s="49"/>
      <c r="G28" s="49"/>
      <c r="H28" s="49"/>
      <c r="I28" s="49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">
      <c r="A30" s="49" t="s">
        <v>19</v>
      </c>
      <c r="B30" s="49"/>
      <c r="C30" s="49"/>
      <c r="D30" s="49"/>
      <c r="E30" s="49"/>
      <c r="F30" s="49"/>
      <c r="G30" s="49"/>
      <c r="H30" s="49"/>
      <c r="I30" s="49"/>
    </row>
    <row r="31" spans="1:9" ht="15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.75" customHeight="1">
      <c r="A32" s="49" t="s">
        <v>13</v>
      </c>
      <c r="B32" s="49"/>
      <c r="C32" s="49"/>
      <c r="D32" s="49"/>
      <c r="E32" s="49"/>
      <c r="F32" s="49"/>
      <c r="G32" s="49"/>
      <c r="H32" s="49"/>
      <c r="I32" s="49"/>
    </row>
    <row r="33" spans="1:9" ht="15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 t="s">
        <v>14</v>
      </c>
      <c r="B34" s="49"/>
      <c r="C34" s="49"/>
      <c r="D34" s="49"/>
      <c r="E34" s="49"/>
      <c r="F34" s="49"/>
      <c r="G34" s="49"/>
      <c r="H34" s="49"/>
      <c r="I34" s="49"/>
    </row>
    <row r="35" spans="1:9" ht="15">
      <c r="A35" s="49"/>
      <c r="B35" s="49"/>
      <c r="C35" s="49"/>
      <c r="D35" s="49"/>
      <c r="E35" s="49"/>
      <c r="F35" s="49"/>
      <c r="G35" s="49"/>
      <c r="H35" s="49"/>
      <c r="I35" s="49"/>
    </row>
    <row r="38" spans="1:6" ht="15.75">
      <c r="A38" s="15"/>
      <c r="C38" s="2"/>
      <c r="D38" s="2"/>
      <c r="E38" s="2"/>
      <c r="F38" s="2"/>
    </row>
    <row r="39" spans="1:6" ht="15">
      <c r="A39"/>
      <c r="F39" s="2"/>
    </row>
    <row r="40" spans="1:8" ht="22.5">
      <c r="A40" s="16"/>
      <c r="G40" s="2"/>
      <c r="H40" s="2"/>
    </row>
    <row r="41" ht="15">
      <c r="A41"/>
    </row>
    <row r="42" spans="1:7" ht="17.25">
      <c r="A42" s="17"/>
      <c r="G42" s="2"/>
    </row>
    <row r="43" ht="15">
      <c r="A43"/>
    </row>
    <row r="44" ht="15">
      <c r="A44" s="18"/>
    </row>
    <row r="45" ht="15">
      <c r="A45"/>
    </row>
    <row r="46" ht="15">
      <c r="A46" s="19"/>
    </row>
    <row r="47" ht="15">
      <c r="A47"/>
    </row>
    <row r="48" ht="15">
      <c r="A48" s="19"/>
    </row>
    <row r="49" ht="15">
      <c r="A49"/>
    </row>
    <row r="50" ht="15">
      <c r="A50" s="19"/>
    </row>
    <row r="51" ht="15">
      <c r="A51"/>
    </row>
    <row r="52" ht="15">
      <c r="A52" s="19"/>
    </row>
    <row r="53" ht="15">
      <c r="A53"/>
    </row>
    <row r="54" ht="15">
      <c r="A54" s="19"/>
    </row>
    <row r="55" ht="15">
      <c r="A55"/>
    </row>
    <row r="56" ht="15">
      <c r="A56" s="19"/>
    </row>
    <row r="57" ht="15">
      <c r="A57"/>
    </row>
    <row r="58" ht="15">
      <c r="A58" s="19"/>
    </row>
    <row r="59" ht="15">
      <c r="A59"/>
    </row>
    <row r="60" ht="15">
      <c r="A60" s="19"/>
    </row>
    <row r="61" ht="15">
      <c r="A61"/>
    </row>
    <row r="62" ht="15">
      <c r="A62" s="19"/>
    </row>
    <row r="63" ht="15">
      <c r="A63"/>
    </row>
    <row r="64" ht="15">
      <c r="A64" s="19"/>
    </row>
    <row r="65" ht="15">
      <c r="A65"/>
    </row>
    <row r="66" ht="15">
      <c r="A66" s="19"/>
    </row>
    <row r="77" spans="3:5" ht="15">
      <c r="C77" s="2"/>
      <c r="D77" s="2"/>
      <c r="E77" s="2"/>
    </row>
    <row r="80" spans="3:5" ht="15">
      <c r="C80" s="20"/>
      <c r="D80" s="20"/>
      <c r="E80" s="20"/>
    </row>
  </sheetData>
  <mergeCells count="15">
    <mergeCell ref="A34:I35"/>
    <mergeCell ref="A30:I31"/>
    <mergeCell ref="C1:F1"/>
    <mergeCell ref="G1:I1"/>
    <mergeCell ref="A28:I29"/>
    <mergeCell ref="C2:D2"/>
    <mergeCell ref="E2:F2"/>
    <mergeCell ref="A7:A9"/>
    <mergeCell ref="A10:A12"/>
    <mergeCell ref="A4:A6"/>
    <mergeCell ref="A13:A15"/>
    <mergeCell ref="A32:I33"/>
    <mergeCell ref="A17:I17"/>
    <mergeCell ref="A18:A20"/>
    <mergeCell ref="A21:A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25.421875" style="0" bestFit="1" customWidth="1"/>
    <col min="2" max="2" width="16.140625" style="0" bestFit="1" customWidth="1"/>
    <col min="3" max="3" width="8.28125" style="0" bestFit="1" customWidth="1"/>
    <col min="4" max="4" width="11.57421875" style="0" bestFit="1" customWidth="1"/>
    <col min="5" max="5" width="8.7109375" style="0" bestFit="1" customWidth="1"/>
    <col min="6" max="6" width="11.57421875" style="0" bestFit="1" customWidth="1"/>
    <col min="7" max="7" width="12.28125" style="0" bestFit="1" customWidth="1"/>
    <col min="8" max="8" width="27.140625" style="0" bestFit="1" customWidth="1"/>
    <col min="9" max="9" width="11.57421875" style="0" bestFit="1" customWidth="1"/>
  </cols>
  <sheetData>
    <row r="1" spans="1:9" ht="15">
      <c r="A1" s="1"/>
      <c r="B1" s="1"/>
      <c r="C1" s="54" t="s">
        <v>31</v>
      </c>
      <c r="D1" s="54"/>
      <c r="E1" s="54"/>
      <c r="F1" s="54"/>
      <c r="G1" s="54" t="s">
        <v>32</v>
      </c>
      <c r="H1" s="54"/>
      <c r="I1" s="54"/>
    </row>
    <row r="2" spans="1:9" ht="15">
      <c r="A2" s="1"/>
      <c r="B2" s="1"/>
      <c r="C2" s="55" t="s">
        <v>36</v>
      </c>
      <c r="D2" s="55"/>
      <c r="E2" s="55" t="s">
        <v>37</v>
      </c>
      <c r="F2" s="55"/>
      <c r="G2" s="23" t="s">
        <v>33</v>
      </c>
      <c r="H2" s="23" t="s">
        <v>34</v>
      </c>
      <c r="I2" s="23" t="s">
        <v>35</v>
      </c>
    </row>
    <row r="3" spans="1:9" ht="15">
      <c r="A3" s="1"/>
      <c r="B3" s="1"/>
      <c r="C3" s="24" t="s">
        <v>38</v>
      </c>
      <c r="D3" s="24" t="s">
        <v>39</v>
      </c>
      <c r="E3" s="24" t="s">
        <v>38</v>
      </c>
      <c r="F3" s="24" t="s">
        <v>39</v>
      </c>
      <c r="G3" s="25"/>
      <c r="H3" s="25"/>
      <c r="I3" s="25"/>
    </row>
    <row r="4" spans="1:9" ht="12.75">
      <c r="A4" s="47" t="s">
        <v>24</v>
      </c>
      <c r="B4" s="26" t="s">
        <v>28</v>
      </c>
      <c r="C4" s="30"/>
      <c r="D4" s="30">
        <v>245416</v>
      </c>
      <c r="E4" s="30"/>
      <c r="F4" s="7">
        <v>2148730</v>
      </c>
      <c r="G4" s="30"/>
      <c r="H4" s="30"/>
      <c r="I4" s="30"/>
    </row>
    <row r="5" spans="1:9" ht="12.75">
      <c r="A5" s="47"/>
      <c r="B5" s="26" t="s">
        <v>29</v>
      </c>
      <c r="C5" s="30"/>
      <c r="D5" s="30">
        <v>176181</v>
      </c>
      <c r="E5" s="30"/>
      <c r="F5" s="7">
        <v>223486</v>
      </c>
      <c r="G5" s="30"/>
      <c r="H5" s="30"/>
      <c r="I5" s="30"/>
    </row>
    <row r="6" spans="1:9" ht="15">
      <c r="A6" s="48"/>
      <c r="B6" s="29" t="s">
        <v>30</v>
      </c>
      <c r="C6" s="11"/>
      <c r="D6" s="11">
        <f>SUM(D4:D5)</f>
        <v>421597</v>
      </c>
      <c r="E6" s="11"/>
      <c r="F6" s="11">
        <f>SUM(F4:F5)</f>
        <v>2372216</v>
      </c>
      <c r="G6" s="12">
        <v>316.4</v>
      </c>
      <c r="H6" s="33">
        <v>0</v>
      </c>
      <c r="I6" s="31">
        <v>0</v>
      </c>
    </row>
    <row r="7" spans="1:9" ht="15">
      <c r="A7" s="56" t="s">
        <v>25</v>
      </c>
      <c r="B7" s="26" t="s">
        <v>28</v>
      </c>
      <c r="C7" s="3">
        <v>187817</v>
      </c>
      <c r="D7" s="3">
        <v>57599</v>
      </c>
      <c r="E7" s="3">
        <v>29488</v>
      </c>
      <c r="F7" s="3">
        <v>2119242</v>
      </c>
      <c r="G7" s="4"/>
      <c r="H7" s="4"/>
      <c r="I7" s="4"/>
    </row>
    <row r="8" spans="1:9" ht="15">
      <c r="A8" s="56"/>
      <c r="B8" s="26" t="s">
        <v>29</v>
      </c>
      <c r="C8" s="3">
        <v>176181</v>
      </c>
      <c r="D8" s="3">
        <v>0</v>
      </c>
      <c r="E8" s="3">
        <v>202337</v>
      </c>
      <c r="F8" s="3">
        <v>21149</v>
      </c>
      <c r="G8" s="4"/>
      <c r="H8" s="4"/>
      <c r="I8" s="4"/>
    </row>
    <row r="9" spans="1:9" ht="15">
      <c r="A9" s="56"/>
      <c r="B9" s="29" t="s">
        <v>30</v>
      </c>
      <c r="C9" s="11">
        <f>SUM(C7:C8)</f>
        <v>363998</v>
      </c>
      <c r="D9" s="11">
        <f>SUM(D7:D8)</f>
        <v>57599</v>
      </c>
      <c r="E9" s="11">
        <f>SUM(E7:E8)</f>
        <v>231825</v>
      </c>
      <c r="F9" s="11">
        <f>SUM(F7:F8)</f>
        <v>2140391</v>
      </c>
      <c r="G9" s="33">
        <v>682.3</v>
      </c>
      <c r="H9" s="33">
        <v>484.5</v>
      </c>
      <c r="I9" s="31">
        <f>H9/5636</f>
        <v>0.0859652235628105</v>
      </c>
    </row>
    <row r="10" spans="1:9" ht="15">
      <c r="A10" s="46" t="s">
        <v>26</v>
      </c>
      <c r="B10" s="26" t="s">
        <v>28</v>
      </c>
      <c r="C10" s="7">
        <v>175366</v>
      </c>
      <c r="D10" s="7">
        <v>70050</v>
      </c>
      <c r="E10" s="7">
        <v>6089</v>
      </c>
      <c r="F10" s="7">
        <v>2142641</v>
      </c>
      <c r="G10" s="6"/>
      <c r="H10" s="6"/>
      <c r="I10" s="5"/>
    </row>
    <row r="11" spans="1:9" ht="15">
      <c r="A11" s="47"/>
      <c r="B11" s="26" t="s">
        <v>29</v>
      </c>
      <c r="C11" s="3">
        <v>173794</v>
      </c>
      <c r="D11" s="7">
        <v>2387</v>
      </c>
      <c r="E11" s="7">
        <v>20946</v>
      </c>
      <c r="F11" s="7">
        <v>202540</v>
      </c>
      <c r="G11" s="8"/>
      <c r="H11" s="8"/>
      <c r="I11" s="5"/>
    </row>
    <row r="12" spans="1:9" ht="15">
      <c r="A12" s="48"/>
      <c r="B12" s="29" t="s">
        <v>30</v>
      </c>
      <c r="C12" s="11">
        <f>SUM(C10:C11)</f>
        <v>349160</v>
      </c>
      <c r="D12" s="11">
        <f>SUM(D10:D11)</f>
        <v>72437</v>
      </c>
      <c r="E12" s="11">
        <f>SUM(E10:E11)</f>
        <v>27035</v>
      </c>
      <c r="F12" s="11">
        <f>SUM(F10:F11)</f>
        <v>2345181</v>
      </c>
      <c r="G12" s="33">
        <v>577.6</v>
      </c>
      <c r="H12" s="33">
        <v>321.3</v>
      </c>
      <c r="I12" s="31">
        <f>H12/5636</f>
        <v>0.05700851667849539</v>
      </c>
    </row>
    <row r="13" spans="1:9" ht="15">
      <c r="A13" s="46" t="s">
        <v>27</v>
      </c>
      <c r="B13" s="26" t="s">
        <v>28</v>
      </c>
      <c r="C13" s="7">
        <v>133965</v>
      </c>
      <c r="D13" s="7">
        <v>111451</v>
      </c>
      <c r="E13" s="7">
        <v>0</v>
      </c>
      <c r="F13" s="7">
        <v>2148730</v>
      </c>
      <c r="G13" s="13"/>
      <c r="H13" s="13"/>
      <c r="I13" s="5"/>
    </row>
    <row r="14" spans="1:9" ht="15">
      <c r="A14" s="47"/>
      <c r="B14" s="26" t="s">
        <v>29</v>
      </c>
      <c r="C14" s="7">
        <v>172827</v>
      </c>
      <c r="D14" s="7">
        <v>3354</v>
      </c>
      <c r="E14" s="7">
        <v>0</v>
      </c>
      <c r="F14" s="7">
        <v>223486</v>
      </c>
      <c r="G14" s="13"/>
      <c r="H14" s="13"/>
      <c r="I14" s="5"/>
    </row>
    <row r="15" spans="1:9" ht="15">
      <c r="A15" s="48"/>
      <c r="B15" s="29" t="s">
        <v>30</v>
      </c>
      <c r="C15" s="11">
        <f>SUM(C13:C14)</f>
        <v>306792</v>
      </c>
      <c r="D15" s="11">
        <f>SUM(D13:D14)</f>
        <v>114805</v>
      </c>
      <c r="E15" s="11">
        <f>SUM(E13:E14)</f>
        <v>0</v>
      </c>
      <c r="F15" s="11">
        <f>SUM(F13:F14)</f>
        <v>2372216</v>
      </c>
      <c r="G15" s="33">
        <v>461.3</v>
      </c>
      <c r="H15" s="33">
        <v>124</v>
      </c>
      <c r="I15" s="31">
        <f>H15/5636</f>
        <v>0.0220014194464159</v>
      </c>
    </row>
    <row r="16" spans="1:9" ht="15">
      <c r="A16" s="1"/>
      <c r="B16" s="1"/>
      <c r="C16" s="9"/>
      <c r="D16" s="9"/>
      <c r="E16" s="9"/>
      <c r="F16" s="9"/>
      <c r="G16" s="9"/>
      <c r="H16" s="9"/>
      <c r="I16" s="10"/>
    </row>
    <row r="17" spans="1:9" ht="12.75">
      <c r="A17" s="50" t="s">
        <v>40</v>
      </c>
      <c r="B17" s="50"/>
      <c r="C17" s="50"/>
      <c r="D17" s="50"/>
      <c r="E17" s="50"/>
      <c r="F17" s="50"/>
      <c r="G17" s="50"/>
      <c r="H17" s="50"/>
      <c r="I17" s="50"/>
    </row>
    <row r="18" spans="1:9" ht="12.75">
      <c r="A18" s="53" t="s">
        <v>26</v>
      </c>
      <c r="B18" s="26" t="s">
        <v>28</v>
      </c>
      <c r="C18" s="32">
        <f aca="true" t="shared" si="0" ref="C18:F19">C10-C7</f>
        <v>-12451</v>
      </c>
      <c r="D18" s="32">
        <f t="shared" si="0"/>
        <v>12451</v>
      </c>
      <c r="E18" s="32">
        <f t="shared" si="0"/>
        <v>-23399</v>
      </c>
      <c r="F18" s="32">
        <f t="shared" si="0"/>
        <v>23399</v>
      </c>
      <c r="G18" s="32"/>
      <c r="H18" s="32"/>
      <c r="I18" s="32"/>
    </row>
    <row r="19" spans="1:9" ht="12.75">
      <c r="A19" s="51"/>
      <c r="B19" s="26" t="s">
        <v>29</v>
      </c>
      <c r="C19" s="32">
        <f t="shared" si="0"/>
        <v>-2387</v>
      </c>
      <c r="D19" s="32">
        <f t="shared" si="0"/>
        <v>2387</v>
      </c>
      <c r="E19" s="32">
        <f t="shared" si="0"/>
        <v>-181391</v>
      </c>
      <c r="F19" s="32">
        <f t="shared" si="0"/>
        <v>181391</v>
      </c>
      <c r="G19" s="32"/>
      <c r="H19" s="32"/>
      <c r="I19" s="32"/>
    </row>
    <row r="20" spans="1:9" ht="15">
      <c r="A20" s="52"/>
      <c r="B20" s="29" t="s">
        <v>30</v>
      </c>
      <c r="C20" s="34">
        <f aca="true" t="shared" si="1" ref="C20:I20">C12-C9</f>
        <v>-14838</v>
      </c>
      <c r="D20" s="34">
        <f t="shared" si="1"/>
        <v>14838</v>
      </c>
      <c r="E20" s="34">
        <f t="shared" si="1"/>
        <v>-204790</v>
      </c>
      <c r="F20" s="34">
        <f t="shared" si="1"/>
        <v>204790</v>
      </c>
      <c r="G20" s="33">
        <f t="shared" si="1"/>
        <v>-104.69999999999993</v>
      </c>
      <c r="H20" s="33">
        <f t="shared" si="1"/>
        <v>-163.2</v>
      </c>
      <c r="I20" s="31">
        <f t="shared" si="1"/>
        <v>-0.028956706884315113</v>
      </c>
    </row>
    <row r="21" spans="1:9" ht="12.75">
      <c r="A21" s="53" t="s">
        <v>27</v>
      </c>
      <c r="B21" s="26" t="s">
        <v>28</v>
      </c>
      <c r="C21" s="7">
        <f>C13-C7</f>
        <v>-53852</v>
      </c>
      <c r="D21" s="7">
        <f>D13-D7</f>
        <v>53852</v>
      </c>
      <c r="E21" s="7">
        <f>E13-E7</f>
        <v>-29488</v>
      </c>
      <c r="F21" s="7">
        <f>F13-F7</f>
        <v>29488</v>
      </c>
      <c r="G21" s="7"/>
      <c r="H21" s="7"/>
      <c r="I21" s="7"/>
    </row>
    <row r="22" spans="1:9" ht="12.75">
      <c r="A22" s="51"/>
      <c r="B22" s="26" t="s">
        <v>29</v>
      </c>
      <c r="C22" s="7">
        <f aca="true" t="shared" si="2" ref="C22:I23">C14-C8</f>
        <v>-3354</v>
      </c>
      <c r="D22" s="7">
        <f t="shared" si="2"/>
        <v>3354</v>
      </c>
      <c r="E22" s="7">
        <f t="shared" si="2"/>
        <v>-202337</v>
      </c>
      <c r="F22" s="7">
        <f t="shared" si="2"/>
        <v>202337</v>
      </c>
      <c r="G22" s="7"/>
      <c r="H22" s="7"/>
      <c r="I22" s="7"/>
    </row>
    <row r="23" spans="1:9" ht="15">
      <c r="A23" s="52"/>
      <c r="B23" s="29" t="s">
        <v>30</v>
      </c>
      <c r="C23" s="34">
        <f t="shared" si="2"/>
        <v>-57206</v>
      </c>
      <c r="D23" s="34">
        <f t="shared" si="2"/>
        <v>57206</v>
      </c>
      <c r="E23" s="34">
        <f t="shared" si="2"/>
        <v>-231825</v>
      </c>
      <c r="F23" s="34">
        <f t="shared" si="2"/>
        <v>231825</v>
      </c>
      <c r="G23" s="33">
        <f t="shared" si="2"/>
        <v>-220.99999999999994</v>
      </c>
      <c r="H23" s="33">
        <f t="shared" si="2"/>
        <v>-360.5</v>
      </c>
      <c r="I23" s="31">
        <f t="shared" si="2"/>
        <v>-0.0639638041163946</v>
      </c>
    </row>
    <row r="27" spans="4:5" ht="12.75">
      <c r="D27" s="7"/>
      <c r="E27" s="7"/>
    </row>
    <row r="28" spans="6:7" ht="12.75">
      <c r="F28" s="3"/>
      <c r="G28" s="3"/>
    </row>
  </sheetData>
  <mergeCells count="11">
    <mergeCell ref="A17:I17"/>
    <mergeCell ref="A18:A20"/>
    <mergeCell ref="A21:A23"/>
    <mergeCell ref="A4:A6"/>
    <mergeCell ref="A7:A9"/>
    <mergeCell ref="A10:A12"/>
    <mergeCell ref="A13:A15"/>
    <mergeCell ref="C1:F1"/>
    <mergeCell ref="G1:I1"/>
    <mergeCell ref="C2:D2"/>
    <mergeCell ref="E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7" sqref="A17:I23"/>
    </sheetView>
  </sheetViews>
  <sheetFormatPr defaultColWidth="9.140625" defaultRowHeight="12.75"/>
  <cols>
    <col min="2" max="2" width="16.140625" style="0" bestFit="1" customWidth="1"/>
    <col min="3" max="3" width="8.28125" style="0" bestFit="1" customWidth="1"/>
    <col min="4" max="4" width="11.57421875" style="0" bestFit="1" customWidth="1"/>
    <col min="5" max="5" width="8.7109375" style="0" bestFit="1" customWidth="1"/>
    <col min="6" max="6" width="11.57421875" style="0" bestFit="1" customWidth="1"/>
    <col min="7" max="7" width="12.28125" style="0" bestFit="1" customWidth="1"/>
    <col min="8" max="8" width="27.140625" style="0" bestFit="1" customWidth="1"/>
    <col min="9" max="9" width="11.57421875" style="0" bestFit="1" customWidth="1"/>
  </cols>
  <sheetData>
    <row r="1" spans="1:9" ht="15">
      <c r="A1" s="38"/>
      <c r="B1" s="38"/>
      <c r="C1" s="57" t="s">
        <v>9</v>
      </c>
      <c r="D1" s="57"/>
      <c r="E1" s="57"/>
      <c r="F1" s="57"/>
      <c r="G1" s="57" t="s">
        <v>7</v>
      </c>
      <c r="H1" s="57"/>
      <c r="I1" s="57"/>
    </row>
    <row r="2" spans="1:9" ht="15">
      <c r="A2" s="38"/>
      <c r="B2" s="38"/>
      <c r="C2" s="58" t="s">
        <v>2</v>
      </c>
      <c r="D2" s="58"/>
      <c r="E2" s="58" t="s">
        <v>3</v>
      </c>
      <c r="F2" s="58"/>
      <c r="G2" s="39" t="s">
        <v>20</v>
      </c>
      <c r="H2" s="39" t="s">
        <v>8</v>
      </c>
      <c r="I2" s="39" t="s">
        <v>12</v>
      </c>
    </row>
    <row r="3" spans="1:9" ht="15">
      <c r="A3" s="38"/>
      <c r="B3" s="38"/>
      <c r="C3" s="40" t="s">
        <v>5</v>
      </c>
      <c r="D3" s="40" t="s">
        <v>6</v>
      </c>
      <c r="E3" s="40" t="s">
        <v>5</v>
      </c>
      <c r="F3" s="40" t="s">
        <v>6</v>
      </c>
      <c r="G3" s="37"/>
      <c r="H3" s="37"/>
      <c r="I3" s="37"/>
    </row>
    <row r="4" spans="1:9" ht="15">
      <c r="A4" s="61" t="s">
        <v>22</v>
      </c>
      <c r="B4" s="35" t="s">
        <v>0</v>
      </c>
      <c r="C4" s="30"/>
      <c r="D4" s="30">
        <f>English!D4</f>
        <v>245416</v>
      </c>
      <c r="E4" s="30"/>
      <c r="F4" s="30">
        <f>English!F4</f>
        <v>2148730</v>
      </c>
      <c r="G4" s="30"/>
      <c r="H4" s="30"/>
      <c r="I4" s="31"/>
    </row>
    <row r="5" spans="1:9" ht="15">
      <c r="A5" s="61"/>
      <c r="B5" s="35" t="s">
        <v>11</v>
      </c>
      <c r="C5" s="30"/>
      <c r="D5" s="30">
        <f>English!D5</f>
        <v>176181</v>
      </c>
      <c r="E5" s="30"/>
      <c r="F5" s="30">
        <f>English!F5</f>
        <v>223486</v>
      </c>
      <c r="G5" s="30"/>
      <c r="H5" s="30"/>
      <c r="I5" s="31"/>
    </row>
    <row r="6" spans="1:9" ht="15">
      <c r="A6" s="61"/>
      <c r="B6" s="36" t="s">
        <v>1</v>
      </c>
      <c r="C6" s="45"/>
      <c r="D6" s="45">
        <f>English!D6</f>
        <v>421597</v>
      </c>
      <c r="E6" s="45"/>
      <c r="F6" s="45">
        <f>English!F6</f>
        <v>2372216</v>
      </c>
      <c r="G6" s="12">
        <f>English!G6</f>
        <v>316.4</v>
      </c>
      <c r="H6" s="45">
        <f>English!H6</f>
        <v>0</v>
      </c>
      <c r="I6" s="31">
        <f>English!I6</f>
        <v>0</v>
      </c>
    </row>
    <row r="7" spans="1:9" ht="15">
      <c r="A7" s="61" t="s">
        <v>41</v>
      </c>
      <c r="B7" s="35" t="s">
        <v>0</v>
      </c>
      <c r="C7" s="30">
        <f>English!C7</f>
        <v>187817</v>
      </c>
      <c r="D7" s="30">
        <f>English!D7</f>
        <v>57599</v>
      </c>
      <c r="E7" s="30">
        <f>English!E7</f>
        <v>29488</v>
      </c>
      <c r="F7" s="30">
        <f>English!F7</f>
        <v>2119242</v>
      </c>
      <c r="G7" s="30"/>
      <c r="H7" s="30"/>
      <c r="I7" s="31"/>
    </row>
    <row r="8" spans="1:9" ht="15">
      <c r="A8" s="61"/>
      <c r="B8" s="35" t="s">
        <v>11</v>
      </c>
      <c r="C8" s="30">
        <f>English!C8</f>
        <v>176181</v>
      </c>
      <c r="D8" s="30">
        <f>English!D8</f>
        <v>0</v>
      </c>
      <c r="E8" s="30">
        <f>English!E8</f>
        <v>202337</v>
      </c>
      <c r="F8" s="30">
        <f>English!F8</f>
        <v>21149</v>
      </c>
      <c r="G8" s="30"/>
      <c r="H8" s="30"/>
      <c r="I8" s="31"/>
    </row>
    <row r="9" spans="1:9" ht="15">
      <c r="A9" s="61"/>
      <c r="B9" s="36" t="s">
        <v>1</v>
      </c>
      <c r="C9" s="45">
        <f>English!C9</f>
        <v>363998</v>
      </c>
      <c r="D9" s="45">
        <f>English!D9</f>
        <v>57599</v>
      </c>
      <c r="E9" s="45">
        <f>English!E9</f>
        <v>231825</v>
      </c>
      <c r="F9" s="45">
        <f>English!F9</f>
        <v>2140391</v>
      </c>
      <c r="G9" s="12">
        <f>English!G9</f>
        <v>682.3</v>
      </c>
      <c r="H9" s="12">
        <f>English!H9</f>
        <v>484.5</v>
      </c>
      <c r="I9" s="31">
        <f>English!I9</f>
        <v>0.0859652235628105</v>
      </c>
    </row>
    <row r="10" spans="1:9" ht="15">
      <c r="A10" s="61" t="s">
        <v>42</v>
      </c>
      <c r="B10" s="35" t="s">
        <v>0</v>
      </c>
      <c r="C10" s="30">
        <f>English!C10</f>
        <v>175366</v>
      </c>
      <c r="D10" s="30">
        <f>English!D10</f>
        <v>70050</v>
      </c>
      <c r="E10" s="30">
        <f>English!E10</f>
        <v>6089</v>
      </c>
      <c r="F10" s="30">
        <f>English!F10</f>
        <v>2142641</v>
      </c>
      <c r="G10" s="30"/>
      <c r="H10" s="30"/>
      <c r="I10" s="31"/>
    </row>
    <row r="11" spans="1:9" ht="15">
      <c r="A11" s="61"/>
      <c r="B11" s="35" t="s">
        <v>16</v>
      </c>
      <c r="C11" s="30">
        <f>English!C11</f>
        <v>173794</v>
      </c>
      <c r="D11" s="30">
        <f>English!D11</f>
        <v>2387</v>
      </c>
      <c r="E11" s="30">
        <f>English!E11</f>
        <v>20946</v>
      </c>
      <c r="F11" s="30">
        <f>English!F11</f>
        <v>202540</v>
      </c>
      <c r="G11" s="30"/>
      <c r="H11" s="30"/>
      <c r="I11" s="31"/>
    </row>
    <row r="12" spans="1:9" ht="15">
      <c r="A12" s="61"/>
      <c r="B12" s="36" t="s">
        <v>1</v>
      </c>
      <c r="C12" s="45">
        <f>English!C12</f>
        <v>349160</v>
      </c>
      <c r="D12" s="45">
        <f>English!D12</f>
        <v>72437</v>
      </c>
      <c r="E12" s="45">
        <f>English!E12</f>
        <v>27035</v>
      </c>
      <c r="F12" s="45">
        <f>English!F12</f>
        <v>2345181</v>
      </c>
      <c r="G12" s="12">
        <f>English!G12</f>
        <v>577.6</v>
      </c>
      <c r="H12" s="12">
        <f>English!H12</f>
        <v>321.3</v>
      </c>
      <c r="I12" s="31">
        <f>English!I12</f>
        <v>0.05700851667849539</v>
      </c>
    </row>
    <row r="13" spans="1:9" ht="15">
      <c r="A13" s="61" t="s">
        <v>15</v>
      </c>
      <c r="B13" s="35" t="s">
        <v>0</v>
      </c>
      <c r="C13" s="30">
        <f>English!C13</f>
        <v>133965</v>
      </c>
      <c r="D13" s="30">
        <f>English!D13</f>
        <v>111451</v>
      </c>
      <c r="E13" s="30">
        <f>English!E13</f>
        <v>0</v>
      </c>
      <c r="F13" s="30">
        <f>English!F13</f>
        <v>2148730</v>
      </c>
      <c r="G13" s="30"/>
      <c r="H13" s="30"/>
      <c r="I13" s="31"/>
    </row>
    <row r="14" spans="1:9" ht="15">
      <c r="A14" s="61"/>
      <c r="B14" s="35" t="s">
        <v>11</v>
      </c>
      <c r="C14" s="30">
        <f>English!C14</f>
        <v>172827</v>
      </c>
      <c r="D14" s="30">
        <f>English!D14</f>
        <v>3354</v>
      </c>
      <c r="E14" s="30">
        <f>English!E14</f>
        <v>0</v>
      </c>
      <c r="F14" s="30">
        <f>English!F14</f>
        <v>223486</v>
      </c>
      <c r="G14" s="30"/>
      <c r="H14" s="30"/>
      <c r="I14" s="31"/>
    </row>
    <row r="15" spans="1:9" ht="15">
      <c r="A15" s="61"/>
      <c r="B15" s="36" t="s">
        <v>1</v>
      </c>
      <c r="C15" s="45">
        <f>English!C15</f>
        <v>306792</v>
      </c>
      <c r="D15" s="45">
        <f>English!D15</f>
        <v>114805</v>
      </c>
      <c r="E15" s="45">
        <f>English!E15</f>
        <v>0</v>
      </c>
      <c r="F15" s="45">
        <f>English!F15</f>
        <v>2372216</v>
      </c>
      <c r="G15" s="12">
        <f>English!G15</f>
        <v>461.3</v>
      </c>
      <c r="H15" s="12">
        <f>English!H15</f>
        <v>124</v>
      </c>
      <c r="I15" s="31">
        <f>English!I15</f>
        <v>0.0220014194464159</v>
      </c>
    </row>
    <row r="16" spans="1:9" ht="15">
      <c r="A16" s="38"/>
      <c r="B16" s="38"/>
      <c r="C16" s="43"/>
      <c r="D16" s="43"/>
      <c r="E16" s="43"/>
      <c r="F16" s="43"/>
      <c r="G16" s="43"/>
      <c r="H16" s="43"/>
      <c r="I16" s="44"/>
    </row>
    <row r="17" spans="1:9" ht="12.75">
      <c r="A17" s="59"/>
      <c r="B17" s="59"/>
      <c r="C17" s="59"/>
      <c r="D17" s="59"/>
      <c r="E17" s="59"/>
      <c r="F17" s="59"/>
      <c r="G17" s="59"/>
      <c r="H17" s="59"/>
      <c r="I17" s="59"/>
    </row>
    <row r="18" spans="1:9" ht="12.75">
      <c r="A18" s="60"/>
      <c r="B18" s="35"/>
      <c r="C18" s="30"/>
      <c r="D18" s="30"/>
      <c r="E18" s="30"/>
      <c r="F18" s="30"/>
      <c r="G18" s="30"/>
      <c r="H18" s="30"/>
      <c r="I18" s="30"/>
    </row>
    <row r="19" spans="1:9" ht="12.75">
      <c r="A19" s="60"/>
      <c r="B19" s="35"/>
      <c r="C19" s="30"/>
      <c r="D19" s="30"/>
      <c r="E19" s="30"/>
      <c r="F19" s="30"/>
      <c r="G19" s="30"/>
      <c r="H19" s="30"/>
      <c r="I19" s="30"/>
    </row>
    <row r="20" spans="1:9" ht="15">
      <c r="A20" s="60"/>
      <c r="B20" s="36"/>
      <c r="C20" s="41"/>
      <c r="D20" s="41"/>
      <c r="E20" s="41"/>
      <c r="F20" s="41"/>
      <c r="G20" s="42"/>
      <c r="H20" s="42"/>
      <c r="I20" s="14"/>
    </row>
    <row r="21" spans="1:9" ht="12.75">
      <c r="A21" s="60"/>
      <c r="B21" s="35"/>
      <c r="C21" s="30"/>
      <c r="D21" s="30"/>
      <c r="E21" s="30"/>
      <c r="F21" s="30"/>
      <c r="G21" s="30"/>
      <c r="H21" s="30"/>
      <c r="I21" s="30"/>
    </row>
    <row r="22" spans="1:9" ht="12.75">
      <c r="A22" s="60"/>
      <c r="B22" s="35"/>
      <c r="C22" s="30"/>
      <c r="D22" s="30"/>
      <c r="E22" s="30"/>
      <c r="F22" s="30"/>
      <c r="G22" s="30"/>
      <c r="H22" s="30"/>
      <c r="I22" s="30"/>
    </row>
    <row r="23" spans="1:9" ht="15">
      <c r="A23" s="60"/>
      <c r="B23" s="36"/>
      <c r="C23" s="41"/>
      <c r="D23" s="41"/>
      <c r="E23" s="41"/>
      <c r="F23" s="41"/>
      <c r="G23" s="42"/>
      <c r="H23" s="42"/>
      <c r="I23" s="14"/>
    </row>
  </sheetData>
  <mergeCells count="11">
    <mergeCell ref="A17:I17"/>
    <mergeCell ref="A18:A20"/>
    <mergeCell ref="A21:A23"/>
    <mergeCell ref="A4:A6"/>
    <mergeCell ref="A7:A9"/>
    <mergeCell ref="A10:A12"/>
    <mergeCell ref="A13:A15"/>
    <mergeCell ref="C1:F1"/>
    <mergeCell ref="G1:I1"/>
    <mergeCell ref="C2:D2"/>
    <mergeCell ref="E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Middle East Peace &amp; Economic Cooperation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Rothem</dc:creator>
  <cp:keywords/>
  <dc:description/>
  <cp:lastModifiedBy>Dan Rothem</cp:lastModifiedBy>
  <cp:lastPrinted>2005-11-16T14:59:31Z</cp:lastPrinted>
  <dcterms:created xsi:type="dcterms:W3CDTF">2005-09-25T21:34:30Z</dcterms:created>
  <dcterms:modified xsi:type="dcterms:W3CDTF">2006-06-11T11:19:16Z</dcterms:modified>
  <cp:category/>
  <cp:version/>
  <cp:contentType/>
  <cp:contentStatus/>
</cp:coreProperties>
</file>