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035" windowHeight="6705" activeTab="1"/>
  </bookViews>
  <sheets>
    <sheet name="English" sheetId="1" r:id="rId1"/>
    <sheet name="עברית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<sst xmlns="http://schemas.openxmlformats.org/spreadsheetml/2006/main" count="74" uniqueCount="48">
  <si>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Geography</t>
  </si>
  <si>
    <t>Demography</t>
  </si>
  <si>
    <t>Length</t>
  </si>
  <si>
    <t>Area</t>
  </si>
  <si>
    <t>Completed</t>
  </si>
  <si>
    <t>Planned</t>
  </si>
  <si>
    <t>Israeli Side</t>
  </si>
  <si>
    <t>Palestinian Side</t>
  </si>
  <si>
    <t>Population</t>
  </si>
  <si>
    <t>km</t>
  </si>
  <si>
    <t>sq km</t>
  </si>
  <si>
    <t>of which E. JM.</t>
  </si>
  <si>
    <t>Total</t>
  </si>
  <si>
    <t>percent of Pal territories</t>
  </si>
  <si>
    <t>percent of total lengths</t>
  </si>
  <si>
    <t>Localities</t>
  </si>
  <si>
    <t>Jews</t>
  </si>
  <si>
    <t>Palestinians</t>
  </si>
  <si>
    <t>Total Pal Population</t>
  </si>
  <si>
    <t>WB</t>
  </si>
  <si>
    <t>EJ</t>
  </si>
  <si>
    <t>Total WB Pal on Israeli Side</t>
  </si>
  <si>
    <t>Under construction</t>
  </si>
  <si>
    <t>For dismantlement</t>
  </si>
  <si>
    <t>Incomplete, frozen</t>
  </si>
  <si>
    <t>Total constructed</t>
  </si>
  <si>
    <t>גאוגרפיה</t>
  </si>
  <si>
    <t>אורך</t>
  </si>
  <si>
    <t>שטח</t>
  </si>
  <si>
    <t>ק"מ</t>
  </si>
  <si>
    <t>אחוז מהאורך הכללי</t>
  </si>
  <si>
    <t>קמ"ר</t>
  </si>
  <si>
    <t>אחוז מהשטחים הפלסטיניים</t>
  </si>
  <si>
    <t>מושלם</t>
  </si>
  <si>
    <t>בבניה</t>
  </si>
  <si>
    <t>לפרוק</t>
  </si>
  <si>
    <t>לא הושלם, מוקפא</t>
  </si>
  <si>
    <t>סה"כ נבנה</t>
  </si>
  <si>
    <t>מתוכנן</t>
  </si>
  <si>
    <t>סה"כ כללי</t>
  </si>
  <si>
    <t>דמוגרפיה</t>
  </si>
  <si>
    <t>בצד הישראלי</t>
  </si>
  <si>
    <t>בצד הפלסטיני</t>
  </si>
  <si>
    <t>יהודים</t>
  </si>
  <si>
    <t>נק' ישוב</t>
  </si>
  <si>
    <t>אוכלוסיה</t>
  </si>
  <si>
    <t>מתוכם מזרח ירושלים</t>
  </si>
  <si>
    <t>פלסטינים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</si>
</sst>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%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4"/>
      <color indexed="8"/>
      <name val="Arial"/>
      <family val="2"/>
    </font>
    <font>
      <i/>
      <u val="single"/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i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30" borderId="2" applyNumberFormat="0" applyAlignment="0" applyProtection="0"/>
    <xf numFmtId="0" fontId="38" fillId="31" borderId="0" applyNumberFormat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 vertical="center" wrapText="1"/>
    </xf>
    <xf numFmtId="164" fontId="41" fillId="0" borderId="0" xfId="0" applyNumberFormat="1" applyFont="1" applyAlignment="1">
      <alignment horizontal="center" vertical="center"/>
    </xf>
    <xf numFmtId="164" fontId="43" fillId="0" borderId="0" xfId="0" applyNumberFormat="1" applyFont="1" applyAlignment="1">
      <alignment horizontal="center" vertical="center"/>
    </xf>
    <xf numFmtId="9" fontId="41" fillId="0" borderId="0" xfId="37" applyFont="1" applyAlignment="1">
      <alignment horizontal="center"/>
    </xf>
    <xf numFmtId="9" fontId="41" fillId="0" borderId="0" xfId="0" applyNumberFormat="1" applyFont="1" applyAlignment="1">
      <alignment horizontal="center"/>
    </xf>
    <xf numFmtId="165" fontId="41" fillId="0" borderId="0" xfId="0" applyNumberFormat="1" applyFont="1" applyAlignment="1">
      <alignment horizontal="center"/>
    </xf>
    <xf numFmtId="164" fontId="41" fillId="0" borderId="0" xfId="0" applyNumberFormat="1" applyFont="1" applyAlignment="1">
      <alignment/>
    </xf>
    <xf numFmtId="0" fontId="44" fillId="2" borderId="0" xfId="0" applyFont="1" applyFill="1" applyAlignment="1">
      <alignment horizontal="center" vertical="center"/>
    </xf>
    <xf numFmtId="3" fontId="41" fillId="2" borderId="0" xfId="0" applyNumberFormat="1" applyFont="1" applyFill="1" applyAlignment="1">
      <alignment horizontal="center" vertical="center"/>
    </xf>
    <xf numFmtId="3" fontId="43" fillId="2" borderId="0" xfId="0" applyNumberFormat="1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2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45" fillId="2" borderId="0" xfId="0" applyFont="1" applyFill="1" applyAlignment="1">
      <alignment horizontal="right" vertical="center"/>
    </xf>
    <xf numFmtId="0" fontId="41" fillId="4" borderId="0" xfId="0" applyFont="1" applyFill="1" applyAlignment="1">
      <alignment vertical="center"/>
    </xf>
    <xf numFmtId="0" fontId="44" fillId="4" borderId="0" xfId="0" applyFont="1" applyFill="1" applyAlignment="1">
      <alignment horizontal="center" vertical="center"/>
    </xf>
    <xf numFmtId="3" fontId="41" fillId="4" borderId="0" xfId="0" applyNumberFormat="1" applyFont="1" applyFill="1" applyAlignment="1">
      <alignment horizontal="center" vertical="center"/>
    </xf>
    <xf numFmtId="0" fontId="43" fillId="4" borderId="0" xfId="0" applyFont="1" applyFill="1" applyAlignment="1">
      <alignment horizontal="center"/>
    </xf>
    <xf numFmtId="3" fontId="43" fillId="4" borderId="0" xfId="0" applyNumberFormat="1" applyFont="1" applyFill="1" applyAlignment="1">
      <alignment horizontal="center" vertical="center"/>
    </xf>
    <xf numFmtId="0" fontId="45" fillId="4" borderId="0" xfId="0" applyFont="1" applyFill="1" applyAlignment="1">
      <alignment horizontal="right" vertical="center"/>
    </xf>
    <xf numFmtId="3" fontId="0" fillId="4" borderId="0" xfId="0" applyNumberFormat="1" applyFont="1" applyFill="1" applyAlignment="1">
      <alignment horizontal="center" vertical="center"/>
    </xf>
    <xf numFmtId="164" fontId="45" fillId="0" borderId="0" xfId="0" applyNumberFormat="1" applyFont="1" applyAlignment="1">
      <alignment horizontal="center" vertical="center"/>
    </xf>
    <xf numFmtId="9" fontId="0" fillId="0" borderId="0" xfId="37" applyFont="1" applyAlignment="1">
      <alignment horizontal="center"/>
    </xf>
    <xf numFmtId="0" fontId="45" fillId="0" borderId="0" xfId="0" applyFont="1" applyAlignment="1">
      <alignment horizontal="left" vertical="center" readingOrder="1"/>
    </xf>
    <xf numFmtId="165" fontId="43" fillId="0" borderId="0" xfId="0" applyNumberFormat="1" applyFont="1" applyAlignment="1">
      <alignment horizontal="center"/>
    </xf>
    <xf numFmtId="0" fontId="41" fillId="0" borderId="0" xfId="0" applyFont="1" applyAlignment="1">
      <alignment readingOrder="2"/>
    </xf>
    <xf numFmtId="0" fontId="42" fillId="0" borderId="0" xfId="0" applyFont="1" applyAlignment="1">
      <alignment horizontal="center" vertical="center" readingOrder="2"/>
    </xf>
    <xf numFmtId="0" fontId="42" fillId="0" borderId="0" xfId="0" applyFont="1" applyAlignment="1">
      <alignment horizontal="center" vertical="center" wrapText="1" readingOrder="2"/>
    </xf>
    <xf numFmtId="0" fontId="45" fillId="0" borderId="0" xfId="0" applyFont="1" applyAlignment="1">
      <alignment horizontal="left" vertical="center" readingOrder="2"/>
    </xf>
    <xf numFmtId="164" fontId="45" fillId="0" borderId="0" xfId="0" applyNumberFormat="1" applyFont="1" applyAlignment="1">
      <alignment horizontal="center" vertical="center" readingOrder="2"/>
    </xf>
    <xf numFmtId="9" fontId="0" fillId="0" borderId="0" xfId="37" applyFont="1" applyAlignment="1">
      <alignment horizontal="center" readingOrder="2"/>
    </xf>
    <xf numFmtId="164" fontId="41" fillId="0" borderId="0" xfId="0" applyNumberFormat="1" applyFont="1" applyAlignment="1">
      <alignment horizontal="center" vertical="center" readingOrder="2"/>
    </xf>
    <xf numFmtId="165" fontId="41" fillId="0" borderId="0" xfId="0" applyNumberFormat="1" applyFont="1" applyAlignment="1">
      <alignment horizontal="center" readingOrder="2"/>
    </xf>
    <xf numFmtId="9" fontId="41" fillId="0" borderId="0" xfId="37" applyFont="1" applyAlignment="1">
      <alignment horizontal="center" readingOrder="2"/>
    </xf>
    <xf numFmtId="0" fontId="43" fillId="0" borderId="0" xfId="0" applyFont="1" applyAlignment="1">
      <alignment horizontal="center" readingOrder="2"/>
    </xf>
    <xf numFmtId="164" fontId="43" fillId="0" borderId="0" xfId="0" applyNumberFormat="1" applyFont="1" applyAlignment="1">
      <alignment horizontal="center" vertical="center" readingOrder="2"/>
    </xf>
    <xf numFmtId="9" fontId="41" fillId="0" borderId="0" xfId="0" applyNumberFormat="1" applyFont="1" applyAlignment="1">
      <alignment horizontal="center" readingOrder="2"/>
    </xf>
    <xf numFmtId="165" fontId="43" fillId="0" borderId="0" xfId="0" applyNumberFormat="1" applyFont="1" applyAlignment="1">
      <alignment horizontal="center" readingOrder="2"/>
    </xf>
    <xf numFmtId="0" fontId="41" fillId="0" borderId="0" xfId="0" applyFont="1" applyAlignment="1">
      <alignment vertical="center" readingOrder="2"/>
    </xf>
    <xf numFmtId="0" fontId="41" fillId="2" borderId="0" xfId="0" applyFont="1" applyFill="1" applyAlignment="1">
      <alignment vertical="center" readingOrder="2"/>
    </xf>
    <xf numFmtId="0" fontId="44" fillId="2" borderId="0" xfId="0" applyFont="1" applyFill="1" applyAlignment="1">
      <alignment horizontal="center" vertical="center" readingOrder="2"/>
    </xf>
    <xf numFmtId="3" fontId="41" fillId="2" borderId="0" xfId="0" applyNumberFormat="1" applyFont="1" applyFill="1" applyAlignment="1">
      <alignment horizontal="center" vertical="center" readingOrder="2"/>
    </xf>
    <xf numFmtId="0" fontId="43" fillId="2" borderId="0" xfId="0" applyFont="1" applyFill="1" applyAlignment="1">
      <alignment horizontal="center" readingOrder="2"/>
    </xf>
    <xf numFmtId="3" fontId="43" fillId="2" borderId="0" xfId="0" applyNumberFormat="1" applyFont="1" applyFill="1" applyAlignment="1">
      <alignment horizontal="center" vertical="center" readingOrder="2"/>
    </xf>
    <xf numFmtId="0" fontId="45" fillId="2" borderId="0" xfId="0" applyFont="1" applyFill="1" applyAlignment="1">
      <alignment horizontal="left" vertical="center" readingOrder="2"/>
    </xf>
    <xf numFmtId="3" fontId="0" fillId="2" borderId="0" xfId="0" applyNumberFormat="1" applyFont="1" applyFill="1" applyAlignment="1">
      <alignment horizontal="center" vertical="center" readingOrder="2"/>
    </xf>
    <xf numFmtId="0" fontId="41" fillId="4" borderId="0" xfId="0" applyFont="1" applyFill="1" applyAlignment="1">
      <alignment vertical="center" readingOrder="2"/>
    </xf>
    <xf numFmtId="0" fontId="44" fillId="4" borderId="0" xfId="0" applyFont="1" applyFill="1" applyAlignment="1">
      <alignment horizontal="center" vertical="center" readingOrder="2"/>
    </xf>
    <xf numFmtId="3" fontId="41" fillId="4" borderId="0" xfId="0" applyNumberFormat="1" applyFont="1" applyFill="1" applyAlignment="1">
      <alignment horizontal="center" vertical="center" readingOrder="2"/>
    </xf>
    <xf numFmtId="0" fontId="43" fillId="4" borderId="0" xfId="0" applyFont="1" applyFill="1" applyAlignment="1">
      <alignment horizontal="center" readingOrder="2"/>
    </xf>
    <xf numFmtId="3" fontId="43" fillId="4" borderId="0" xfId="0" applyNumberFormat="1" applyFont="1" applyFill="1" applyAlignment="1">
      <alignment horizontal="center" vertical="center" readingOrder="2"/>
    </xf>
    <xf numFmtId="3" fontId="0" fillId="4" borderId="0" xfId="0" applyNumberFormat="1" applyFont="1" applyFill="1" applyAlignment="1">
      <alignment horizontal="center" vertical="center" readingOrder="2"/>
    </xf>
    <xf numFmtId="0" fontId="45" fillId="4" borderId="0" xfId="0" applyFont="1" applyFill="1" applyAlignment="1">
      <alignment horizontal="left" vertical="center" readingOrder="2"/>
    </xf>
    <xf numFmtId="0" fontId="46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7" fillId="2" borderId="0" xfId="0" applyFont="1" applyFill="1" applyAlignment="1">
      <alignment horizontal="center" vertical="center"/>
    </xf>
    <xf numFmtId="0" fontId="47" fillId="4" borderId="0" xfId="0" applyFont="1" applyFill="1" applyAlignment="1">
      <alignment horizontal="center" vertical="center"/>
    </xf>
    <xf numFmtId="0" fontId="47" fillId="2" borderId="0" xfId="0" applyFont="1" applyFill="1" applyAlignment="1">
      <alignment horizontal="center" vertical="center" readingOrder="2"/>
    </xf>
    <xf numFmtId="0" fontId="47" fillId="4" borderId="0" xfId="0" applyFont="1" applyFill="1" applyAlignment="1">
      <alignment horizontal="center" vertical="center" readingOrder="2"/>
    </xf>
    <xf numFmtId="0" fontId="46" fillId="0" borderId="0" xfId="0" applyFont="1" applyAlignment="1">
      <alignment horizontal="center" vertical="center" readingOrder="2"/>
    </xf>
    <xf numFmtId="0" fontId="42" fillId="0" borderId="0" xfId="0" applyFont="1" applyAlignment="1">
      <alignment horizontal="center" vertical="center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zoomScalePageLayoutView="0" workbookViewId="0" topLeftCell="A7">
      <selection activeCell="A2" sqref="A2:E26"/>
    </sheetView>
  </sheetViews>
  <sheetFormatPr defaultColWidth="9.140625" defaultRowHeight="15"/>
  <cols>
    <col min="1" max="1" width="20.7109375" style="1" bestFit="1" customWidth="1"/>
    <col min="2" max="2" width="15.140625" style="1" bestFit="1" customWidth="1"/>
    <col min="3" max="3" width="14.57421875" style="1" bestFit="1" customWidth="1"/>
    <col min="4" max="4" width="15.140625" style="1" bestFit="1" customWidth="1"/>
    <col min="5" max="5" width="16.28125" style="1" bestFit="1" customWidth="1"/>
    <col min="6" max="6" width="10.7109375" style="1" bestFit="1" customWidth="1"/>
    <col min="7" max="7" width="12.7109375" style="1" bestFit="1" customWidth="1"/>
    <col min="8" max="8" width="9.140625" style="1" customWidth="1"/>
    <col min="9" max="9" width="31.57421875" style="1" bestFit="1" customWidth="1"/>
    <col min="10" max="10" width="9.140625" style="1" customWidth="1"/>
    <col min="11" max="11" width="12.7109375" style="1" bestFit="1" customWidth="1"/>
    <col min="12" max="16384" width="9.140625" style="1" customWidth="1"/>
  </cols>
  <sheetData>
    <row r="2" spans="1:5" ht="18">
      <c r="A2" s="62" t="s">
        <v>0</v>
      </c>
      <c r="B2" s="62"/>
      <c r="C2" s="62"/>
      <c r="D2" s="62"/>
      <c r="E2" s="62"/>
    </row>
    <row r="3" spans="2:5" ht="18">
      <c r="B3" s="63" t="s">
        <v>2</v>
      </c>
      <c r="C3" s="63"/>
      <c r="D3" s="63" t="s">
        <v>3</v>
      </c>
      <c r="E3" s="63"/>
    </row>
    <row r="4" spans="2:5" ht="42.75" customHeight="1">
      <c r="B4" s="2" t="s">
        <v>9</v>
      </c>
      <c r="C4" s="8" t="s">
        <v>14</v>
      </c>
      <c r="D4" s="2" t="s">
        <v>10</v>
      </c>
      <c r="E4" s="8" t="s">
        <v>13</v>
      </c>
    </row>
    <row r="5" spans="1:5" ht="18">
      <c r="A5" s="32" t="s">
        <v>4</v>
      </c>
      <c r="B5" s="30">
        <v>434.925468835</v>
      </c>
      <c r="C5" s="31">
        <f>B5/B11</f>
        <v>0.6068859982777887</v>
      </c>
      <c r="D5" s="9"/>
      <c r="E5" s="13"/>
    </row>
    <row r="6" spans="1:5" ht="18">
      <c r="A6" s="32" t="s">
        <v>22</v>
      </c>
      <c r="B6" s="30">
        <v>12.933715263</v>
      </c>
      <c r="C6" s="31">
        <f>B6/B11</f>
        <v>0.018047438610232905</v>
      </c>
      <c r="D6" s="9"/>
      <c r="E6" s="13"/>
    </row>
    <row r="7" spans="1:5" ht="18">
      <c r="A7" s="32" t="s">
        <v>23</v>
      </c>
      <c r="B7" s="30">
        <v>8.456978409</v>
      </c>
      <c r="C7" s="31">
        <f>B7/B11</f>
        <v>0.011800692651794977</v>
      </c>
      <c r="D7" s="9"/>
      <c r="E7" s="13"/>
    </row>
    <row r="8" spans="1:5" ht="18">
      <c r="A8" s="32" t="s">
        <v>24</v>
      </c>
      <c r="B8" s="30">
        <v>35.534856085</v>
      </c>
      <c r="C8" s="31">
        <f>B8/B11</f>
        <v>0.049584602774744004</v>
      </c>
      <c r="D8" s="9"/>
      <c r="E8" s="13"/>
    </row>
    <row r="9" spans="1:6" ht="18">
      <c r="A9" s="1" t="s">
        <v>25</v>
      </c>
      <c r="B9" s="9">
        <f>SUM(B5:B8)</f>
        <v>491.851018592</v>
      </c>
      <c r="C9" s="11">
        <f>B9/B11</f>
        <v>0.6863187323145605</v>
      </c>
      <c r="D9" s="9">
        <v>298.7</v>
      </c>
      <c r="E9" s="13">
        <f>(D9-23.5)/6180.5</f>
        <v>0.044527141817005095</v>
      </c>
      <c r="F9" s="14"/>
    </row>
    <row r="10" spans="1:12" ht="18">
      <c r="A10" s="1" t="s">
        <v>5</v>
      </c>
      <c r="B10" s="9">
        <v>224.8</v>
      </c>
      <c r="C10" s="11">
        <f>B10/B11</f>
        <v>0.31368126768543947</v>
      </c>
      <c r="D10" s="9">
        <v>221.4</v>
      </c>
      <c r="E10" s="13">
        <f>D10/6180.5</f>
        <v>0.035822344470512094</v>
      </c>
      <c r="F10" s="14"/>
      <c r="L10" s="14"/>
    </row>
    <row r="11" spans="1:12" ht="18">
      <c r="A11" s="7" t="s">
        <v>12</v>
      </c>
      <c r="B11" s="10">
        <f>SUM(B9:B10)</f>
        <v>716.651018592</v>
      </c>
      <c r="C11" s="12">
        <f>SUM(C9:C10)</f>
        <v>1</v>
      </c>
      <c r="D11" s="10">
        <v>520.1</v>
      </c>
      <c r="E11" s="33">
        <f>(D11-23.5)/6180.5</f>
        <v>0.08034948628751719</v>
      </c>
      <c r="L11" s="14"/>
    </row>
    <row r="12" spans="1:12" ht="18">
      <c r="A12" s="7"/>
      <c r="B12" s="10"/>
      <c r="C12" s="12"/>
      <c r="L12" s="14"/>
    </row>
    <row r="13" spans="1:12" ht="18">
      <c r="A13" s="62" t="s">
        <v>1</v>
      </c>
      <c r="B13" s="62"/>
      <c r="C13" s="62"/>
      <c r="D13" s="62"/>
      <c r="E13" s="62"/>
      <c r="L13" s="14"/>
    </row>
    <row r="14" spans="1:12" ht="18">
      <c r="A14" s="3"/>
      <c r="B14" s="63" t="s">
        <v>6</v>
      </c>
      <c r="C14" s="63"/>
      <c r="D14" s="63" t="s">
        <v>7</v>
      </c>
      <c r="E14" s="63"/>
      <c r="L14" s="14"/>
    </row>
    <row r="15" spans="1:5" ht="18.75">
      <c r="A15" s="20"/>
      <c r="B15" s="64" t="s">
        <v>16</v>
      </c>
      <c r="C15" s="64"/>
      <c r="D15" s="64"/>
      <c r="E15" s="64"/>
    </row>
    <row r="16" spans="1:5" ht="18.75">
      <c r="A16" s="20"/>
      <c r="B16" s="15" t="s">
        <v>15</v>
      </c>
      <c r="C16" s="15" t="s">
        <v>8</v>
      </c>
      <c r="D16" s="15" t="s">
        <v>15</v>
      </c>
      <c r="E16" s="15" t="s">
        <v>8</v>
      </c>
    </row>
    <row r="17" spans="1:5" ht="18">
      <c r="A17" s="20" t="s">
        <v>4</v>
      </c>
      <c r="B17" s="16">
        <v>37</v>
      </c>
      <c r="C17" s="16">
        <v>288147</v>
      </c>
      <c r="D17" s="16"/>
      <c r="E17" s="16"/>
    </row>
    <row r="18" spans="1:5" ht="18">
      <c r="A18" s="20" t="s">
        <v>5</v>
      </c>
      <c r="B18" s="16">
        <v>27</v>
      </c>
      <c r="C18" s="16">
        <v>137745</v>
      </c>
      <c r="D18" s="16"/>
      <c r="E18" s="16"/>
    </row>
    <row r="19" spans="1:11" ht="18">
      <c r="A19" s="21" t="s">
        <v>12</v>
      </c>
      <c r="B19" s="17">
        <v>64</v>
      </c>
      <c r="C19" s="17">
        <v>425892</v>
      </c>
      <c r="D19" s="17">
        <v>74</v>
      </c>
      <c r="E19" s="17">
        <v>72464</v>
      </c>
      <c r="F19" s="5"/>
      <c r="G19" s="5"/>
      <c r="I19" s="1" t="s">
        <v>21</v>
      </c>
      <c r="J19" s="19">
        <v>52</v>
      </c>
      <c r="K19" s="19">
        <v>35118</v>
      </c>
    </row>
    <row r="20" spans="1:5" ht="18">
      <c r="A20" s="22" t="s">
        <v>11</v>
      </c>
      <c r="B20" s="18">
        <v>13</v>
      </c>
      <c r="C20" s="18">
        <v>187366</v>
      </c>
      <c r="D20" s="16"/>
      <c r="E20" s="16"/>
    </row>
    <row r="21" spans="1:5" ht="18.75">
      <c r="A21" s="23"/>
      <c r="B21" s="65" t="s">
        <v>17</v>
      </c>
      <c r="C21" s="65"/>
      <c r="D21" s="65"/>
      <c r="E21" s="65"/>
    </row>
    <row r="22" spans="1:5" ht="18.75">
      <c r="A22" s="23"/>
      <c r="B22" s="24" t="s">
        <v>15</v>
      </c>
      <c r="C22" s="24" t="s">
        <v>8</v>
      </c>
      <c r="D22" s="24" t="s">
        <v>15</v>
      </c>
      <c r="E22" s="24" t="s">
        <v>8</v>
      </c>
    </row>
    <row r="23" spans="1:5" ht="18">
      <c r="A23" s="23" t="s">
        <v>4</v>
      </c>
      <c r="B23" s="25">
        <v>43</v>
      </c>
      <c r="C23" s="25">
        <v>265891</v>
      </c>
      <c r="D23" s="25"/>
      <c r="E23" s="25"/>
    </row>
    <row r="24" spans="1:5" ht="18">
      <c r="A24" s="23" t="s">
        <v>5</v>
      </c>
      <c r="B24" s="25">
        <v>26</v>
      </c>
      <c r="C24" s="25">
        <v>23090</v>
      </c>
      <c r="D24" s="25"/>
      <c r="E24" s="25"/>
    </row>
    <row r="25" spans="1:10" ht="18">
      <c r="A25" s="26" t="s">
        <v>12</v>
      </c>
      <c r="B25" s="27">
        <v>69</v>
      </c>
      <c r="C25" s="27">
        <v>288981</v>
      </c>
      <c r="D25" s="27">
        <v>723</v>
      </c>
      <c r="E25" s="27">
        <v>2124944</v>
      </c>
      <c r="F25" s="5"/>
      <c r="G25" s="5"/>
      <c r="J25" s="1" t="s">
        <v>18</v>
      </c>
    </row>
    <row r="26" spans="1:11" ht="18">
      <c r="A26" s="28" t="s">
        <v>11</v>
      </c>
      <c r="B26" s="29">
        <v>17</v>
      </c>
      <c r="C26" s="29">
        <v>253863</v>
      </c>
      <c r="D26" s="29">
        <v>2</v>
      </c>
      <c r="E26" s="29">
        <v>25598</v>
      </c>
      <c r="I26" s="1" t="s">
        <v>19</v>
      </c>
      <c r="J26" s="4">
        <v>773</v>
      </c>
      <c r="K26" s="4">
        <v>2134464</v>
      </c>
    </row>
    <row r="27" spans="2:11" ht="18">
      <c r="B27" s="5"/>
      <c r="C27" s="5"/>
      <c r="D27" s="6"/>
      <c r="E27" s="6"/>
      <c r="I27" s="1" t="s">
        <v>20</v>
      </c>
      <c r="J27" s="4">
        <v>19</v>
      </c>
      <c r="K27" s="4">
        <v>279461</v>
      </c>
    </row>
    <row r="28" spans="7:11" ht="18">
      <c r="G28" s="5"/>
      <c r="J28" s="4">
        <f>SUM(J26:J27)</f>
        <v>792</v>
      </c>
      <c r="K28" s="4">
        <f>SUM(K26:K27)</f>
        <v>2413925</v>
      </c>
    </row>
    <row r="30" ht="18">
      <c r="D30" s="5"/>
    </row>
  </sheetData>
  <sheetProtection/>
  <mergeCells count="8">
    <mergeCell ref="A2:E2"/>
    <mergeCell ref="B3:C3"/>
    <mergeCell ref="D3:E3"/>
    <mergeCell ref="B15:E15"/>
    <mergeCell ref="B21:E21"/>
    <mergeCell ref="B14:C14"/>
    <mergeCell ref="D14:E14"/>
    <mergeCell ref="A13:E13"/>
  </mergeCells>
  <printOptions/>
  <pageMargins left="0.7" right="0.7" top="0.75" bottom="0.75" header="0.3" footer="0.3"/>
  <pageSetup horizontalDpi="600" verticalDpi="600" orientation="portrait" paperSize="9" r:id="rId1"/>
  <ignoredErrors>
    <ignoredError sqref="B11" formulaRange="1"/>
    <ignoredError sqref="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rightToLeft="1" tabSelected="1" zoomScalePageLayoutView="0" workbookViewId="0" topLeftCell="A5">
      <selection activeCell="A1" sqref="A1:E25"/>
    </sheetView>
  </sheetViews>
  <sheetFormatPr defaultColWidth="9.140625" defaultRowHeight="15"/>
  <cols>
    <col min="1" max="1" width="20.7109375" style="0" bestFit="1" customWidth="1"/>
    <col min="2" max="2" width="12.140625" style="0" bestFit="1" customWidth="1"/>
    <col min="3" max="3" width="14.28125" style="0" bestFit="1" customWidth="1"/>
    <col min="4" max="4" width="12.140625" style="0" bestFit="1" customWidth="1"/>
    <col min="5" max="5" width="14.28125" style="0" bestFit="1" customWidth="1"/>
  </cols>
  <sheetData>
    <row r="1" spans="1:5" ht="18">
      <c r="A1" s="68" t="s">
        <v>26</v>
      </c>
      <c r="B1" s="68"/>
      <c r="C1" s="68"/>
      <c r="D1" s="68"/>
      <c r="E1" s="68"/>
    </row>
    <row r="2" spans="1:5" ht="18">
      <c r="A2" s="34"/>
      <c r="B2" s="69" t="s">
        <v>27</v>
      </c>
      <c r="C2" s="69"/>
      <c r="D2" s="69" t="s">
        <v>28</v>
      </c>
      <c r="E2" s="69"/>
    </row>
    <row r="3" spans="1:5" ht="54">
      <c r="A3" s="34"/>
      <c r="B3" s="35" t="s">
        <v>29</v>
      </c>
      <c r="C3" s="36" t="s">
        <v>30</v>
      </c>
      <c r="D3" s="35" t="s">
        <v>31</v>
      </c>
      <c r="E3" s="36" t="s">
        <v>32</v>
      </c>
    </row>
    <row r="4" spans="1:5" ht="18">
      <c r="A4" s="37" t="s">
        <v>33</v>
      </c>
      <c r="B4" s="38">
        <v>434.925468835</v>
      </c>
      <c r="C4" s="39">
        <f>B4/B10</f>
        <v>0.6068859982777887</v>
      </c>
      <c r="D4" s="40"/>
      <c r="E4" s="41"/>
    </row>
    <row r="5" spans="1:5" ht="18">
      <c r="A5" s="37" t="s">
        <v>34</v>
      </c>
      <c r="B5" s="38">
        <v>12.933715263</v>
      </c>
      <c r="C5" s="39">
        <f>B5/B10</f>
        <v>0.018047438610232905</v>
      </c>
      <c r="D5" s="40"/>
      <c r="E5" s="41"/>
    </row>
    <row r="6" spans="1:5" ht="18">
      <c r="A6" s="37" t="s">
        <v>35</v>
      </c>
      <c r="B6" s="38">
        <v>8.456978409</v>
      </c>
      <c r="C6" s="39">
        <f>B6/B10</f>
        <v>0.011800692651794977</v>
      </c>
      <c r="D6" s="40"/>
      <c r="E6" s="41"/>
    </row>
    <row r="7" spans="1:5" ht="18">
      <c r="A7" s="37" t="s">
        <v>36</v>
      </c>
      <c r="B7" s="38">
        <v>35.534856085</v>
      </c>
      <c r="C7" s="39">
        <f>B7/B10</f>
        <v>0.049584602774744004</v>
      </c>
      <c r="D7" s="40"/>
      <c r="E7" s="41"/>
    </row>
    <row r="8" spans="1:5" ht="18">
      <c r="A8" s="34" t="s">
        <v>37</v>
      </c>
      <c r="B8" s="40">
        <f>SUM(B4:B7)</f>
        <v>491.851018592</v>
      </c>
      <c r="C8" s="42">
        <f>B8/B10</f>
        <v>0.6863187323145605</v>
      </c>
      <c r="D8" s="40">
        <v>298.7</v>
      </c>
      <c r="E8" s="41">
        <f>(D8-23.5)/6180.5</f>
        <v>0.044527141817005095</v>
      </c>
    </row>
    <row r="9" spans="1:5" ht="18">
      <c r="A9" s="34" t="s">
        <v>38</v>
      </c>
      <c r="B9" s="40">
        <v>224.8</v>
      </c>
      <c r="C9" s="42">
        <f>B9/B10</f>
        <v>0.31368126768543947</v>
      </c>
      <c r="D9" s="40">
        <v>221.4</v>
      </c>
      <c r="E9" s="41">
        <f>D9/6180.5</f>
        <v>0.035822344470512094</v>
      </c>
    </row>
    <row r="10" spans="1:5" ht="18">
      <c r="A10" s="43" t="s">
        <v>39</v>
      </c>
      <c r="B10" s="44">
        <f>SUM(B8:B9)</f>
        <v>716.651018592</v>
      </c>
      <c r="C10" s="45">
        <f>SUM(C8:C9)</f>
        <v>1</v>
      </c>
      <c r="D10" s="44">
        <v>520.1</v>
      </c>
      <c r="E10" s="46">
        <f>(D10-23.5)/6180.5</f>
        <v>0.08034948628751719</v>
      </c>
    </row>
    <row r="11" spans="1:5" ht="18">
      <c r="A11" s="7"/>
      <c r="B11" s="10"/>
      <c r="C11" s="12"/>
      <c r="D11" s="1"/>
      <c r="E11" s="1"/>
    </row>
    <row r="12" spans="1:5" ht="18">
      <c r="A12" s="68" t="s">
        <v>40</v>
      </c>
      <c r="B12" s="68"/>
      <c r="C12" s="68"/>
      <c r="D12" s="68"/>
      <c r="E12" s="68"/>
    </row>
    <row r="13" spans="1:5" ht="18">
      <c r="A13" s="47"/>
      <c r="B13" s="69" t="s">
        <v>41</v>
      </c>
      <c r="C13" s="69"/>
      <c r="D13" s="69" t="s">
        <v>42</v>
      </c>
      <c r="E13" s="69"/>
    </row>
    <row r="14" spans="1:5" ht="18.75">
      <c r="A14" s="48"/>
      <c r="B14" s="66" t="s">
        <v>43</v>
      </c>
      <c r="C14" s="66"/>
      <c r="D14" s="66"/>
      <c r="E14" s="66"/>
    </row>
    <row r="15" spans="1:5" ht="18.75">
      <c r="A15" s="48"/>
      <c r="B15" s="49" t="s">
        <v>44</v>
      </c>
      <c r="C15" s="49" t="s">
        <v>45</v>
      </c>
      <c r="D15" s="49" t="s">
        <v>44</v>
      </c>
      <c r="E15" s="49" t="s">
        <v>45</v>
      </c>
    </row>
    <row r="16" spans="1:5" ht="18">
      <c r="A16" s="48" t="s">
        <v>37</v>
      </c>
      <c r="B16" s="50">
        <v>37</v>
      </c>
      <c r="C16" s="50">
        <v>288147</v>
      </c>
      <c r="D16" s="50"/>
      <c r="E16" s="50"/>
    </row>
    <row r="17" spans="1:5" ht="18">
      <c r="A17" s="48" t="s">
        <v>38</v>
      </c>
      <c r="B17" s="50">
        <v>27</v>
      </c>
      <c r="C17" s="50">
        <v>137745</v>
      </c>
      <c r="D17" s="50"/>
      <c r="E17" s="50"/>
    </row>
    <row r="18" spans="1:5" ht="18">
      <c r="A18" s="51" t="s">
        <v>39</v>
      </c>
      <c r="B18" s="52">
        <v>64</v>
      </c>
      <c r="C18" s="52">
        <v>425892</v>
      </c>
      <c r="D18" s="52">
        <v>74</v>
      </c>
      <c r="E18" s="52">
        <v>72464</v>
      </c>
    </row>
    <row r="19" spans="1:5" ht="18">
      <c r="A19" s="53" t="s">
        <v>46</v>
      </c>
      <c r="B19" s="54">
        <v>13</v>
      </c>
      <c r="C19" s="54">
        <v>187366</v>
      </c>
      <c r="D19" s="50"/>
      <c r="E19" s="50"/>
    </row>
    <row r="20" spans="1:5" ht="18.75">
      <c r="A20" s="55"/>
      <c r="B20" s="67" t="s">
        <v>47</v>
      </c>
      <c r="C20" s="67"/>
      <c r="D20" s="67"/>
      <c r="E20" s="67"/>
    </row>
    <row r="21" spans="1:5" ht="18.75">
      <c r="A21" s="55"/>
      <c r="B21" s="56" t="s">
        <v>44</v>
      </c>
      <c r="C21" s="56" t="s">
        <v>45</v>
      </c>
      <c r="D21" s="56" t="s">
        <v>44</v>
      </c>
      <c r="E21" s="56" t="s">
        <v>45</v>
      </c>
    </row>
    <row r="22" spans="1:5" ht="18">
      <c r="A22" s="55" t="s">
        <v>37</v>
      </c>
      <c r="B22" s="57">
        <v>43</v>
      </c>
      <c r="C22" s="57">
        <v>265891</v>
      </c>
      <c r="D22" s="57"/>
      <c r="E22" s="57"/>
    </row>
    <row r="23" spans="1:5" ht="18">
      <c r="A23" s="55" t="s">
        <v>38</v>
      </c>
      <c r="B23" s="57">
        <v>26</v>
      </c>
      <c r="C23" s="57">
        <v>23090</v>
      </c>
      <c r="D23" s="57"/>
      <c r="E23" s="57"/>
    </row>
    <row r="24" spans="1:5" ht="18">
      <c r="A24" s="58" t="s">
        <v>39</v>
      </c>
      <c r="B24" s="59">
        <v>69</v>
      </c>
      <c r="C24" s="59">
        <v>288981</v>
      </c>
      <c r="D24" s="59">
        <v>723</v>
      </c>
      <c r="E24" s="59">
        <v>2124944</v>
      </c>
    </row>
    <row r="25" spans="1:5" ht="14.25">
      <c r="A25" s="61" t="s">
        <v>46</v>
      </c>
      <c r="B25" s="60">
        <v>17</v>
      </c>
      <c r="C25" s="60">
        <v>253863</v>
      </c>
      <c r="D25" s="60">
        <v>2</v>
      </c>
      <c r="E25" s="60">
        <v>25598</v>
      </c>
    </row>
  </sheetData>
  <sheetProtection/>
  <mergeCells count="8">
    <mergeCell ref="B14:E14"/>
    <mergeCell ref="B20:E20"/>
    <mergeCell ref="A1:E1"/>
    <mergeCell ref="B2:C2"/>
    <mergeCell ref="D2:E2"/>
    <mergeCell ref="A12:E12"/>
    <mergeCell ref="B13:C13"/>
    <mergeCell ref="D13:E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Rothem</dc:creator>
  <cp:keywords/>
  <dc:description/>
  <cp:lastModifiedBy>רותם</cp:lastModifiedBy>
  <dcterms:created xsi:type="dcterms:W3CDTF">2012-08-22T07:41:44Z</dcterms:created>
  <dcterms:modified xsi:type="dcterms:W3CDTF">2012-08-23T07:22:51Z</dcterms:modified>
  <cp:category/>
  <cp:version/>
  <cp:contentType/>
  <cp:contentStatus/>
</cp:coreProperties>
</file>